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J:\procurement_baa_rfp\WIP - NOT PUBLIC\25-78986 Workforce &amp; Capacity Programs\Proposals\Thomas Miller\"/>
    </mc:Choice>
  </mc:AlternateContent>
  <xr:revisionPtr revIDLastSave="0" documentId="8_{A8780697-45F0-4611-B2D5-CC02AEF22393}" xr6:coauthVersionLast="47" xr6:coauthVersionMax="47" xr10:uidLastSave="{00000000-0000-0000-0000-000000000000}"/>
  <bookViews>
    <workbookView xWindow="-108" yWindow="-108" windowWidth="23256" windowHeight="12576" firstSheet="1" activeTab="2" xr2:uid="{00000000-000D-0000-FFFF-FFFF00000000}"/>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3" l="1"/>
  <c r="E24" i="3"/>
  <c r="E33" i="3"/>
  <c r="E51" i="3"/>
  <c r="E50" i="3"/>
  <c r="E49" i="3"/>
  <c r="E43" i="3"/>
  <c r="E42" i="3"/>
  <c r="E41" i="3"/>
  <c r="E44" i="3" s="1"/>
  <c r="E31" i="1" s="1"/>
  <c r="E35" i="3"/>
  <c r="E34" i="3"/>
  <c r="E27" i="3"/>
  <c r="E26" i="3"/>
  <c r="E25" i="3"/>
  <c r="E12" i="3"/>
  <c r="E13" i="3"/>
  <c r="E15" i="3"/>
  <c r="E16" i="3"/>
  <c r="E17" i="3"/>
  <c r="E18" i="3"/>
  <c r="E19" i="3"/>
  <c r="E48" i="3"/>
  <c r="E40" i="3"/>
  <c r="E32" i="3"/>
  <c r="E11" i="3"/>
  <c r="E10" i="3"/>
  <c r="E9" i="3"/>
  <c r="E36" i="3" l="1"/>
  <c r="E28" i="3"/>
  <c r="E20" i="3"/>
  <c r="E52" i="3" l="1"/>
  <c r="F31" i="1" s="1"/>
</calcChain>
</file>

<file path=xl/sharedStrings.xml><?xml version="1.0" encoding="utf-8"?>
<sst xmlns="http://schemas.openxmlformats.org/spreadsheetml/2006/main" count="105" uniqueCount="69">
  <si>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</si>
  <si>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</si>
  <si>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</si>
  <si>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</si>
  <si>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</si>
  <si>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</si>
  <si>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</si>
  <si>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</si>
  <si>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Thomas P. Miller and Associates (TPMA)</t>
  </si>
  <si>
    <t>Address/City/State/Zip Code:</t>
  </si>
  <si>
    <t>1250 Indiana Avenue, Indianapolis, IN 46202</t>
  </si>
  <si>
    <t>Telephone #/Fax #/Website:</t>
  </si>
  <si>
    <t>317-894-5508 / 317-894-5370  / https://www.tpma-inc.com/</t>
  </si>
  <si>
    <t>Federal Tax Identification Number:</t>
  </si>
  <si>
    <t>30-0025201</t>
  </si>
  <si>
    <t>State/Country of domicile/incorporation:</t>
  </si>
  <si>
    <t>Indiana</t>
  </si>
  <si>
    <t>Location of firm's headquarters or principal place of business:</t>
  </si>
  <si>
    <t>Name of parent company or holding company (if applicable):</t>
  </si>
  <si>
    <t>N/A</t>
  </si>
  <si>
    <t>State/Country of domicile/incorporation of company listed in #7:</t>
  </si>
  <si>
    <t>Indiana, United States of America</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</si>
  <si>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</si>
  <si>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</si>
  <si>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</si>
  <si>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</si>
  <si>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</si>
  <si>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</si>
  <si>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</si>
  <si>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</si>
  <si>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</si>
  <si>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</si>
  <si>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</si>
  <si>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</si>
  <si>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</si>
  <si>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</si>
  <si>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</si>
  <si>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</si>
  <si>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</si>
  <si>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Founder and Chairman of the Board</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</si>
  <si>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</si>
  <si>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</si>
  <si>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</si>
  <si>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</si>
  <si>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</si>
  <si>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</si>
  <si>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</si>
  <si>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</si>
  <si>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</si>
  <si>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</si>
  <si>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</si>
  <si>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</si>
  <si>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</si>
  <si>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TOTAL FTE COUNT</t>
  </si>
  <si>
    <t>SUB CONTRACTOR COMPANY NAME</t>
  </si>
  <si>
    <t>(Enter Company Name Here)</t>
  </si>
  <si>
    <t>JOB TITLE</t>
  </si>
  <si>
    <t>Example: Developer</t>
  </si>
  <si>
    <t>TPMA</t>
  </si>
  <si>
    <t>Project Lead</t>
  </si>
  <si>
    <t>Bingle Research Group</t>
  </si>
  <si>
    <t>Analyst</t>
  </si>
  <si>
    <t>Bingle Research Group, Inc</t>
  </si>
  <si>
    <t>4721 North Pennsylvania Street, Indianapolis, IN 46205</t>
  </si>
  <si>
    <t>Thomas P. Miller</t>
  </si>
  <si>
    <t>Data Senior Director And Strategic Advisor</t>
  </si>
  <si>
    <t>Project Manager</t>
  </si>
  <si>
    <t>Data Consultant</t>
  </si>
  <si>
    <t>Project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</si>
</sst>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2"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1">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9" fontId="4" fillId="3" borderId="5" xfId="2" applyFont="1" applyFill="1" applyBorder="1" applyAlignment="1">
      <alignment horizontal="center"/>
    </xf>
    <xf numFmtId="2" fontId="0" fillId="2" borderId="9" xfId="0" applyNumberFormat="1" applyFill="1" applyBorder="1" applyAlignment="1">
      <alignment horizontal="left" vertical="top"/>
    </xf>
    <xf numFmtId="2" fontId="0" fillId="2" borderId="10" xfId="0" applyNumberFormat="1" applyFill="1" applyBorder="1" applyAlignment="1">
      <alignment horizontal="left" vertical="top"/>
    </xf>
    <xf numFmtId="0" fontId="0" fillId="0" borderId="0" xfId="0" applyAlignment="1">
      <alignment wrapText="1"/>
    </xf>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5" xfId="0" applyBorder="1"/>
    <xf numFmtId="0" fontId="0" fillId="0" borderId="6" xfId="0" applyBorder="1"/>
    <xf numFmtId="14" fontId="0" fillId="0" borderId="10" xfId="0" applyNumberFormat="1" applyBorder="1"/>
    <xf numFmtId="0" fontId="0" fillId="0" borderId="10" xfId="0" applyBorder="1"/>
    <xf numFmtId="0" fontId="0" fillId="0" borderId="9" xfId="0" applyBorder="1"/>
    <xf numFmtId="8" fontId="0" fillId="0" borderId="5" xfId="0" applyNumberFormat="1" applyBorder="1" applyAlignment="1">
      <alignment horizontal="lef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3" fillId="0" borderId="1" xfId="0" applyFont="1" applyBorder="1" applyAlignment="1">
      <alignment wrapText="1"/>
    </xf>
    <xf numFmtId="0" fontId="0" fillId="0" borderId="2" xfId="0" applyBorder="1"/>
    <xf numFmtId="0" fontId="0" fillId="0" borderId="3" xfId="0" applyBorder="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075" name="Picture 1" descr="SEAL31">
          <a:extLst>
            <a:ext uri="{FF2B5EF4-FFF2-40B4-BE49-F238E27FC236}">
              <a16:creationId xmlns:a16="http://schemas.microsoft.com/office/drawing/2014/main" id="{97BD40DB-46EB-0B8F-26ED-1B6C475582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712470</xdr:colOff>
      <xdr:row>0</xdr:row>
      <xdr:rowOff>112395</xdr:rowOff>
    </xdr:from>
    <xdr:to>
      <xdr:col>4</xdr:col>
      <xdr:colOff>928319</xdr:colOff>
      <xdr:row>4</xdr:row>
      <xdr:rowOff>112395</xdr:rowOff>
    </xdr:to>
    <xdr:sp macro="" textlink="">
      <xdr:nvSpPr>
        <xdr:cNvPr id="1026" name="Text Box 2">
          <a:extLst>
            <a:ext uri="{FF2B5EF4-FFF2-40B4-BE49-F238E27FC236}">
              <a16:creationId xmlns:a16="http://schemas.microsoft.com/office/drawing/2014/main" id="{3D90A180-5641-03F0-0F68-D37C66B256DB}"/>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3.2" x14ac:dyDescent="0.25"/>
  <cols>
    <col min="1" max="1" width="98.21875" style="22" customWidth="1"/>
  </cols>
  <sheetData>
    <row r="1" spans="1:1" ht="15" x14ac:dyDescent="0.25">
      <c r="A1" s="26" t="s">
        <v>0</v>
      </c>
    </row>
    <row r="2" spans="1:1" ht="19.5" customHeight="1" x14ac:dyDescent="0.25">
      <c r="A2" s="25" t="s">
        <v>1</v>
      </c>
    </row>
    <row r="3" spans="1:1" ht="84" customHeight="1" x14ac:dyDescent="0.25">
      <c r="A3" s="24" t="s">
        <v>2</v>
      </c>
    </row>
    <row r="4" spans="1:1" ht="57.75" customHeight="1" x14ac:dyDescent="0.25">
      <c r="A4" s="24" t="s">
        <v>3</v>
      </c>
    </row>
    <row r="5" spans="1:1" ht="81" customHeight="1" x14ac:dyDescent="0.25">
      <c r="A5" s="24" t="s">
        <v>4</v>
      </c>
    </row>
    <row r="6" spans="1:1" ht="132" x14ac:dyDescent="0.25">
      <c r="A6" s="23" t="s">
        <v>5</v>
      </c>
    </row>
    <row r="7" spans="1:1" x14ac:dyDescent="0.25">
      <c r="A7" s="23"/>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opLeftCell="A33" workbookViewId="0">
      <selection activeCell="D27" sqref="D27"/>
    </sheetView>
  </sheetViews>
  <sheetFormatPr defaultRowHeight="13.2" x14ac:dyDescent="0.25"/>
  <cols>
    <col min="1" max="1" width="3.21875" customWidth="1"/>
    <col min="2" max="2" width="26.21875" bestFit="1" customWidth="1"/>
    <col min="3" max="3" width="18.44140625" customWidth="1"/>
    <col min="4" max="4" width="18.77734375" customWidth="1"/>
    <col min="5" max="5" width="18.21875" customWidth="1"/>
    <col min="6" max="6" width="18.77734375" customWidth="1"/>
    <col min="7" max="7" width="17.77734375" customWidth="1"/>
  </cols>
  <sheetData>
    <row r="6" spans="1:6" ht="26.25" customHeight="1" x14ac:dyDescent="0.25">
      <c r="A6" s="52" t="s">
        <v>6</v>
      </c>
      <c r="B6" s="52"/>
      <c r="C6" s="52"/>
      <c r="D6" s="52"/>
      <c r="E6" s="52"/>
      <c r="F6" s="52"/>
    </row>
    <row r="7" spans="1:6" ht="13.8" thickBot="1" x14ac:dyDescent="0.3">
      <c r="A7" s="53"/>
      <c r="B7" s="53"/>
      <c r="C7" s="53"/>
      <c r="D7" s="53"/>
      <c r="E7" s="53"/>
      <c r="F7" s="53"/>
    </row>
    <row r="8" spans="1:6" x14ac:dyDescent="0.25">
      <c r="A8" s="2">
        <v>1</v>
      </c>
      <c r="B8" s="3" t="s">
        <v>7</v>
      </c>
      <c r="C8" s="54" t="s">
        <v>8</v>
      </c>
      <c r="D8" s="54"/>
      <c r="E8" s="54"/>
      <c r="F8" s="55"/>
    </row>
    <row r="9" spans="1:6" ht="12.75" customHeight="1" x14ac:dyDescent="0.25">
      <c r="A9" s="2">
        <v>2</v>
      </c>
      <c r="B9" s="6" t="s">
        <v>9</v>
      </c>
      <c r="C9" s="56" t="s">
        <v>10</v>
      </c>
      <c r="D9" s="56"/>
      <c r="E9" s="56"/>
      <c r="F9" s="57"/>
    </row>
    <row r="10" spans="1:6" ht="12.75" customHeight="1" x14ac:dyDescent="0.25">
      <c r="A10" s="2">
        <v>3</v>
      </c>
      <c r="B10" s="6" t="s">
        <v>11</v>
      </c>
      <c r="C10" s="56" t="s">
        <v>12</v>
      </c>
      <c r="D10" s="56"/>
      <c r="E10" s="56"/>
      <c r="F10" s="57"/>
    </row>
    <row r="11" spans="1:6" ht="26.4" x14ac:dyDescent="0.25">
      <c r="A11" s="2">
        <v>4</v>
      </c>
      <c r="B11" s="6" t="s">
        <v>13</v>
      </c>
      <c r="C11" s="56" t="s">
        <v>14</v>
      </c>
      <c r="D11" s="56"/>
      <c r="E11" s="56"/>
      <c r="F11" s="57"/>
    </row>
    <row r="12" spans="1:6" ht="26.4" x14ac:dyDescent="0.25">
      <c r="A12" s="2">
        <v>5</v>
      </c>
      <c r="B12" s="6" t="s">
        <v>15</v>
      </c>
      <c r="C12" s="56" t="s">
        <v>16</v>
      </c>
      <c r="D12" s="56"/>
      <c r="E12" s="56"/>
      <c r="F12" s="57"/>
    </row>
    <row r="13" spans="1:6" ht="39.6" x14ac:dyDescent="0.25">
      <c r="A13" s="2">
        <v>6</v>
      </c>
      <c r="B13" s="6" t="s">
        <v>17</v>
      </c>
      <c r="C13" s="56" t="s">
        <v>10</v>
      </c>
      <c r="D13" s="56"/>
      <c r="E13" s="56"/>
      <c r="F13" s="57"/>
    </row>
    <row r="14" spans="1:6" ht="39.6" x14ac:dyDescent="0.25">
      <c r="A14" s="2">
        <v>7</v>
      </c>
      <c r="B14" s="6" t="s">
        <v>18</v>
      </c>
      <c r="C14" s="56" t="s">
        <v>19</v>
      </c>
      <c r="D14" s="56"/>
      <c r="E14" s="56"/>
      <c r="F14" s="57"/>
    </row>
    <row r="15" spans="1:6" ht="39.6" x14ac:dyDescent="0.25">
      <c r="A15" s="2">
        <v>8</v>
      </c>
      <c r="B15" s="6" t="s">
        <v>20</v>
      </c>
      <c r="C15" s="56" t="s">
        <v>21</v>
      </c>
      <c r="D15" s="56"/>
      <c r="E15" s="56"/>
      <c r="F15" s="57"/>
    </row>
    <row r="16" spans="1:6" ht="26.4" x14ac:dyDescent="0.25">
      <c r="A16" s="2">
        <v>9</v>
      </c>
      <c r="B16" s="6" t="s">
        <v>22</v>
      </c>
      <c r="C16" s="56" t="s">
        <v>19</v>
      </c>
      <c r="D16" s="56"/>
      <c r="E16" s="56"/>
      <c r="F16" s="57"/>
    </row>
    <row r="17" spans="1:7" ht="39.6" x14ac:dyDescent="0.25">
      <c r="A17" s="2">
        <v>10</v>
      </c>
      <c r="B17" s="6" t="s">
        <v>23</v>
      </c>
      <c r="C17" s="56"/>
      <c r="D17" s="56"/>
      <c r="E17" s="56"/>
      <c r="F17" s="57"/>
    </row>
    <row r="18" spans="1:7" ht="26.4" x14ac:dyDescent="0.25">
      <c r="A18" s="2">
        <v>11</v>
      </c>
      <c r="B18" s="6" t="s">
        <v>24</v>
      </c>
      <c r="C18" s="56"/>
      <c r="D18" s="56"/>
      <c r="E18" s="56"/>
      <c r="F18" s="57"/>
    </row>
    <row r="19" spans="1:7" ht="52.8" x14ac:dyDescent="0.25">
      <c r="A19" s="2">
        <v>12</v>
      </c>
      <c r="B19" s="6" t="s">
        <v>25</v>
      </c>
      <c r="C19" s="58">
        <v>28</v>
      </c>
      <c r="D19" s="58"/>
      <c r="E19" s="58"/>
      <c r="F19" s="59"/>
    </row>
    <row r="20" spans="1:7" ht="52.8" x14ac:dyDescent="0.25">
      <c r="A20" s="2">
        <v>13</v>
      </c>
      <c r="B20" s="6" t="s">
        <v>26</v>
      </c>
      <c r="C20" s="58">
        <v>72</v>
      </c>
      <c r="D20" s="58"/>
      <c r="E20" s="58"/>
      <c r="F20" s="59"/>
    </row>
    <row r="21" spans="1:7" ht="66" x14ac:dyDescent="0.25">
      <c r="A21" s="2">
        <v>14</v>
      </c>
      <c r="B21" s="6" t="s">
        <v>27</v>
      </c>
      <c r="C21" s="65">
        <v>1713156.49</v>
      </c>
      <c r="D21" s="58"/>
      <c r="E21" s="58"/>
      <c r="F21" s="59"/>
    </row>
    <row r="22" spans="1:7" ht="52.8" x14ac:dyDescent="0.25">
      <c r="A22" s="2">
        <v>15</v>
      </c>
      <c r="B22" s="6" t="s">
        <v>28</v>
      </c>
      <c r="C22" s="65">
        <v>3916541.49</v>
      </c>
      <c r="D22" s="58"/>
      <c r="E22" s="58"/>
      <c r="F22" s="59"/>
      <c r="G22" s="21"/>
    </row>
    <row r="23" spans="1:7" ht="40.200000000000003" thickBot="1" x14ac:dyDescent="0.3">
      <c r="A23" s="2">
        <v>16</v>
      </c>
      <c r="B23" s="9" t="s">
        <v>29</v>
      </c>
      <c r="C23" s="66">
        <v>479976</v>
      </c>
      <c r="D23" s="67"/>
      <c r="E23" s="67"/>
      <c r="F23" s="68"/>
    </row>
    <row r="24" spans="1:7" x14ac:dyDescent="0.25">
      <c r="A24" s="2"/>
      <c r="B24" s="10"/>
    </row>
    <row r="25" spans="1:7" ht="28.5" customHeight="1" thickBot="1" x14ac:dyDescent="0.3">
      <c r="A25" s="2"/>
      <c r="B25" s="69" t="s">
        <v>30</v>
      </c>
      <c r="C25" s="53"/>
    </row>
    <row r="26" spans="1:7" ht="26.4" x14ac:dyDescent="0.25">
      <c r="A26" s="2">
        <v>17</v>
      </c>
      <c r="B26" s="11" t="s">
        <v>31</v>
      </c>
      <c r="C26" s="5" t="s">
        <v>58</v>
      </c>
    </row>
    <row r="27" spans="1:7" ht="66.599999999999994" thickBot="1" x14ac:dyDescent="0.3">
      <c r="A27" s="2">
        <v>18</v>
      </c>
      <c r="B27" s="12" t="s">
        <v>32</v>
      </c>
      <c r="C27" s="50">
        <v>6</v>
      </c>
    </row>
    <row r="28" spans="1:7" ht="13.8" thickBot="1" x14ac:dyDescent="0.3">
      <c r="A28" s="2"/>
      <c r="B28" s="1"/>
    </row>
    <row r="29" spans="1:7" ht="26.4" x14ac:dyDescent="0.25">
      <c r="A29" s="2">
        <v>19</v>
      </c>
      <c r="B29" s="11" t="s">
        <v>33</v>
      </c>
      <c r="C29" s="4"/>
      <c r="D29" s="13" t="s">
        <v>62</v>
      </c>
      <c r="E29" s="4"/>
      <c r="F29" s="5"/>
    </row>
    <row r="30" spans="1:7" ht="52.8" x14ac:dyDescent="0.25">
      <c r="A30" s="2">
        <v>20</v>
      </c>
      <c r="B30" s="14" t="s">
        <v>34</v>
      </c>
      <c r="C30" s="15"/>
      <c r="D30" s="15" t="s">
        <v>63</v>
      </c>
      <c r="E30" s="7"/>
      <c r="F30" s="8"/>
    </row>
    <row r="31" spans="1:7" ht="66.599999999999994" thickBot="1" x14ac:dyDescent="0.3">
      <c r="A31" s="2">
        <v>21</v>
      </c>
      <c r="B31" s="12" t="s">
        <v>32</v>
      </c>
      <c r="C31" s="51"/>
      <c r="D31" s="38">
        <v>1</v>
      </c>
      <c r="E31" s="37">
        <f>'FTE Details'!E44</f>
        <v>0</v>
      </c>
      <c r="F31" s="36">
        <f>'FTE Details'!E52</f>
        <v>2.7749999999999999</v>
      </c>
    </row>
    <row r="32" spans="1:7" ht="13.8" thickBot="1" x14ac:dyDescent="0.3">
      <c r="A32" s="2"/>
      <c r="B32" s="10"/>
      <c r="C32" s="16"/>
      <c r="D32" s="17"/>
      <c r="E32" s="16"/>
      <c r="F32" s="16"/>
    </row>
    <row r="33" spans="1:6" ht="24.75" customHeight="1" x14ac:dyDescent="0.25">
      <c r="A33" s="2">
        <v>22</v>
      </c>
      <c r="B33" s="70" t="s">
        <v>35</v>
      </c>
      <c r="C33" s="71"/>
      <c r="D33" s="71"/>
      <c r="E33" s="71"/>
      <c r="F33" s="72"/>
    </row>
    <row r="34" spans="1:6" x14ac:dyDescent="0.25">
      <c r="A34" s="18"/>
      <c r="B34" s="19" t="s">
        <v>36</v>
      </c>
      <c r="C34" s="60" t="s">
        <v>64</v>
      </c>
      <c r="D34" s="60"/>
      <c r="E34" s="60"/>
      <c r="F34" s="61"/>
    </row>
    <row r="35" spans="1:6" x14ac:dyDescent="0.25">
      <c r="A35" s="18"/>
      <c r="B35" s="19" t="s">
        <v>37</v>
      </c>
      <c r="C35" s="60" t="s">
        <v>8</v>
      </c>
      <c r="D35" s="60"/>
      <c r="E35" s="60"/>
      <c r="F35" s="61"/>
    </row>
    <row r="36" spans="1:6" x14ac:dyDescent="0.25">
      <c r="A36" s="18"/>
      <c r="B36" s="19" t="s">
        <v>38</v>
      </c>
      <c r="C36" s="60" t="s">
        <v>39</v>
      </c>
      <c r="D36" s="60"/>
      <c r="E36" s="60"/>
      <c r="F36" s="61"/>
    </row>
    <row r="37" spans="1:6" ht="13.8" thickBot="1" x14ac:dyDescent="0.3">
      <c r="A37" s="18"/>
      <c r="B37" s="20" t="s">
        <v>40</v>
      </c>
      <c r="C37" s="62">
        <v>45400</v>
      </c>
      <c r="D37" s="63"/>
      <c r="E37" s="63"/>
      <c r="F37" s="64"/>
    </row>
    <row r="38" spans="1:6" x14ac:dyDescent="0.25">
      <c r="A38" s="18"/>
    </row>
    <row r="39" spans="1:6" x14ac:dyDescent="0.25">
      <c r="A39" s="18"/>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abSelected="1" topLeftCell="A13" workbookViewId="0">
      <selection activeCell="B33" sqref="B33:D33"/>
    </sheetView>
  </sheetViews>
  <sheetFormatPr defaultRowHeight="13.2" x14ac:dyDescent="0.25"/>
  <cols>
    <col min="1" max="1" width="60.21875" customWidth="1"/>
    <col min="2" max="3" width="26.44140625" customWidth="1"/>
    <col min="4" max="4" width="18.5546875" customWidth="1"/>
    <col min="5" max="5" width="25.77734375" bestFit="1" customWidth="1"/>
  </cols>
  <sheetData>
    <row r="1" spans="1:5" ht="33" customHeight="1" x14ac:dyDescent="0.25">
      <c r="A1" s="76" t="s">
        <v>41</v>
      </c>
      <c r="B1" s="76"/>
      <c r="C1" s="76"/>
      <c r="D1" s="76"/>
      <c r="E1" s="77"/>
    </row>
    <row r="2" spans="1:5" ht="132.75" customHeight="1" x14ac:dyDescent="0.25">
      <c r="A2" s="78" t="s">
        <v>42</v>
      </c>
      <c r="B2" s="79"/>
      <c r="C2" s="79"/>
      <c r="D2" s="79"/>
      <c r="E2" s="80"/>
    </row>
    <row r="3" spans="1:5" ht="63.75" customHeight="1" x14ac:dyDescent="0.25">
      <c r="A3" s="73" t="s">
        <v>43</v>
      </c>
      <c r="B3" s="74"/>
      <c r="C3" s="74"/>
      <c r="D3" s="74"/>
      <c r="E3" s="75"/>
    </row>
    <row r="5" spans="1:5" ht="13.8" x14ac:dyDescent="0.25">
      <c r="A5" s="42" t="s">
        <v>44</v>
      </c>
      <c r="B5" s="42">
        <v>12</v>
      </c>
      <c r="C5" s="45" t="s">
        <v>45</v>
      </c>
    </row>
    <row r="7" spans="1:5" x14ac:dyDescent="0.25">
      <c r="A7" s="30" t="s">
        <v>58</v>
      </c>
      <c r="B7" s="30"/>
      <c r="C7" s="30"/>
      <c r="D7" s="30"/>
      <c r="E7" s="29"/>
    </row>
    <row r="8" spans="1:5" s="27" customFormat="1" ht="26.4" x14ac:dyDescent="0.25">
      <c r="A8" s="40" t="s">
        <v>46</v>
      </c>
      <c r="B8" s="41" t="s">
        <v>47</v>
      </c>
      <c r="C8" s="41" t="s">
        <v>48</v>
      </c>
      <c r="D8" s="41" t="s">
        <v>49</v>
      </c>
      <c r="E8" s="40" t="s">
        <v>50</v>
      </c>
    </row>
    <row r="9" spans="1:5" s="28" customFormat="1" x14ac:dyDescent="0.25">
      <c r="A9" s="33" t="s">
        <v>51</v>
      </c>
      <c r="B9" s="33">
        <v>5</v>
      </c>
      <c r="C9" s="33">
        <v>24</v>
      </c>
      <c r="D9" s="46">
        <v>1</v>
      </c>
      <c r="E9" s="39">
        <f>(B9*C9*D9)/$B$5</f>
        <v>10</v>
      </c>
    </row>
    <row r="10" spans="1:5" x14ac:dyDescent="0.25">
      <c r="A10" s="33" t="s">
        <v>52</v>
      </c>
      <c r="B10" s="33">
        <v>3</v>
      </c>
      <c r="C10" s="33">
        <v>24</v>
      </c>
      <c r="D10" s="47">
        <v>0.5</v>
      </c>
      <c r="E10" s="39">
        <f>(B10*C10*D10)/$B$5</f>
        <v>3</v>
      </c>
    </row>
    <row r="11" spans="1:5" x14ac:dyDescent="0.25">
      <c r="A11" s="33"/>
      <c r="B11" s="33">
        <v>2</v>
      </c>
      <c r="C11" s="33">
        <v>6</v>
      </c>
      <c r="D11" s="47">
        <v>1</v>
      </c>
      <c r="E11" s="39">
        <f>(B11*C11*D11)/$B$5</f>
        <v>1</v>
      </c>
    </row>
    <row r="12" spans="1:5" x14ac:dyDescent="0.25">
      <c r="A12" s="34" t="s">
        <v>59</v>
      </c>
      <c r="B12" s="34">
        <v>1</v>
      </c>
      <c r="C12" s="34">
        <v>9</v>
      </c>
      <c r="D12" s="48">
        <v>0.4</v>
      </c>
      <c r="E12" s="44">
        <f>(B12*C12*D12)/$B$5</f>
        <v>0.3</v>
      </c>
    </row>
    <row r="13" spans="1:5" x14ac:dyDescent="0.25">
      <c r="A13" s="34" t="s">
        <v>66</v>
      </c>
      <c r="B13" s="34">
        <v>1</v>
      </c>
      <c r="C13" s="34">
        <v>9</v>
      </c>
      <c r="D13" s="48">
        <v>0.75</v>
      </c>
      <c r="E13" s="44">
        <f>(B13*C13*D14)/$B$5</f>
        <v>0.44999999999999996</v>
      </c>
    </row>
    <row r="14" spans="1:5" x14ac:dyDescent="0.25">
      <c r="A14" s="34" t="s">
        <v>65</v>
      </c>
      <c r="B14" s="34">
        <v>1</v>
      </c>
      <c r="C14" s="34">
        <v>9</v>
      </c>
      <c r="D14" s="48">
        <v>0.6</v>
      </c>
      <c r="E14" s="44">
        <f>(B14*C14*D15)/$B$5</f>
        <v>0.5625</v>
      </c>
    </row>
    <row r="15" spans="1:5" x14ac:dyDescent="0.25">
      <c r="A15" s="34" t="s">
        <v>67</v>
      </c>
      <c r="B15" s="34">
        <v>1</v>
      </c>
      <c r="C15" s="34">
        <v>9</v>
      </c>
      <c r="D15" s="48">
        <v>0.75</v>
      </c>
      <c r="E15" s="44">
        <f t="shared" ref="E15:E19" si="0">(B15*C15*D15)/$B$5</f>
        <v>0.5625</v>
      </c>
    </row>
    <row r="16" spans="1:5" x14ac:dyDescent="0.25">
      <c r="A16" s="34" t="s">
        <v>68</v>
      </c>
      <c r="B16" s="34">
        <v>1</v>
      </c>
      <c r="C16" s="34">
        <v>9</v>
      </c>
      <c r="D16" s="48">
        <v>0.5</v>
      </c>
      <c r="E16" s="44">
        <f t="shared" si="0"/>
        <v>0.375</v>
      </c>
    </row>
    <row r="17" spans="1:5" x14ac:dyDescent="0.25">
      <c r="A17" s="34" t="s">
        <v>68</v>
      </c>
      <c r="B17" s="34">
        <v>1</v>
      </c>
      <c r="C17" s="34">
        <v>9</v>
      </c>
      <c r="D17" s="48">
        <v>0.5</v>
      </c>
      <c r="E17" s="44">
        <f t="shared" si="0"/>
        <v>0.375</v>
      </c>
    </row>
    <row r="18" spans="1:5" x14ac:dyDescent="0.25">
      <c r="A18" s="34"/>
      <c r="B18" s="34"/>
      <c r="C18" s="34"/>
      <c r="D18" s="48"/>
      <c r="E18" s="44">
        <f t="shared" si="0"/>
        <v>0</v>
      </c>
    </row>
    <row r="19" spans="1:5" x14ac:dyDescent="0.25">
      <c r="A19" s="34"/>
      <c r="B19" s="34"/>
      <c r="C19" s="34"/>
      <c r="D19" s="48"/>
      <c r="E19" s="44">
        <f t="shared" si="0"/>
        <v>0</v>
      </c>
    </row>
    <row r="20" spans="1:5" s="18" customFormat="1" x14ac:dyDescent="0.25">
      <c r="A20" s="32" t="s">
        <v>53</v>
      </c>
      <c r="B20" s="32"/>
      <c r="C20" s="32"/>
      <c r="D20" s="32"/>
      <c r="E20" s="35">
        <f>SUM(E12:E19)</f>
        <v>2.625</v>
      </c>
    </row>
    <row r="22" spans="1:5" x14ac:dyDescent="0.25">
      <c r="A22" s="30" t="s">
        <v>60</v>
      </c>
      <c r="B22" s="30"/>
      <c r="C22" s="30"/>
      <c r="D22" s="30"/>
      <c r="E22" s="43" t="s">
        <v>55</v>
      </c>
    </row>
    <row r="23" spans="1:5" ht="26.4" x14ac:dyDescent="0.25">
      <c r="A23" s="40" t="s">
        <v>56</v>
      </c>
      <c r="B23" s="41" t="s">
        <v>47</v>
      </c>
      <c r="C23" s="41" t="s">
        <v>48</v>
      </c>
      <c r="D23" s="41" t="s">
        <v>49</v>
      </c>
      <c r="E23" s="40" t="s">
        <v>50</v>
      </c>
    </row>
    <row r="24" spans="1:5" x14ac:dyDescent="0.25">
      <c r="A24" s="33" t="s">
        <v>57</v>
      </c>
      <c r="B24" s="33">
        <v>2</v>
      </c>
      <c r="C24" s="33">
        <v>6</v>
      </c>
      <c r="D24" s="47">
        <v>1</v>
      </c>
      <c r="E24" s="39">
        <f>(B24*C24*D24)/$B$5</f>
        <v>1</v>
      </c>
    </row>
    <row r="25" spans="1:5" x14ac:dyDescent="0.25">
      <c r="A25" s="34" t="s">
        <v>61</v>
      </c>
      <c r="B25" s="34">
        <v>1</v>
      </c>
      <c r="C25" s="34">
        <v>9</v>
      </c>
      <c r="D25" s="49">
        <v>0.2</v>
      </c>
      <c r="E25" s="44">
        <f>(B25*C25*D25)/$B$5</f>
        <v>0.15</v>
      </c>
    </row>
    <row r="26" spans="1:5" x14ac:dyDescent="0.25">
      <c r="A26" s="34"/>
      <c r="B26" s="34"/>
      <c r="C26" s="34"/>
      <c r="D26" s="49"/>
      <c r="E26" s="44">
        <f>(B26*C26*D26)/$B$5</f>
        <v>0</v>
      </c>
    </row>
    <row r="27" spans="1:5" x14ac:dyDescent="0.25">
      <c r="A27" s="34"/>
      <c r="B27" s="34"/>
      <c r="C27" s="34"/>
      <c r="D27" s="49"/>
      <c r="E27" s="44">
        <f>(B27*C27*D27)/$B$5</f>
        <v>0</v>
      </c>
    </row>
    <row r="28" spans="1:5" s="18" customFormat="1" x14ac:dyDescent="0.25">
      <c r="A28" s="32" t="s">
        <v>53</v>
      </c>
      <c r="B28" s="32"/>
      <c r="C28" s="32"/>
      <c r="D28" s="32"/>
      <c r="E28" s="35">
        <f>SUM(E25:E27)</f>
        <v>0.15</v>
      </c>
    </row>
    <row r="30" spans="1:5" x14ac:dyDescent="0.25">
      <c r="A30" s="30"/>
      <c r="B30" s="30"/>
      <c r="C30" s="30"/>
      <c r="D30" s="30"/>
      <c r="E30" s="43" t="s">
        <v>55</v>
      </c>
    </row>
    <row r="31" spans="1:5" ht="26.4" x14ac:dyDescent="0.25">
      <c r="A31" s="31" t="s">
        <v>56</v>
      </c>
      <c r="B31" s="41" t="s">
        <v>47</v>
      </c>
      <c r="C31" s="41" t="s">
        <v>48</v>
      </c>
      <c r="D31" s="41" t="s">
        <v>49</v>
      </c>
      <c r="E31" s="31" t="s">
        <v>50</v>
      </c>
    </row>
    <row r="32" spans="1:5" x14ac:dyDescent="0.25">
      <c r="A32" s="33" t="s">
        <v>57</v>
      </c>
      <c r="B32" s="33">
        <v>2</v>
      </c>
      <c r="C32" s="33">
        <v>6</v>
      </c>
      <c r="D32" s="47">
        <v>1</v>
      </c>
      <c r="E32" s="39">
        <f>(B32*C32*D32)/$B$5</f>
        <v>1</v>
      </c>
    </row>
    <row r="33" spans="1:5" x14ac:dyDescent="0.25">
      <c r="A33" s="34"/>
      <c r="B33" s="34"/>
      <c r="C33" s="34"/>
      <c r="D33" s="49"/>
      <c r="E33" s="44">
        <f>(B33*C33*D33)/$B$5</f>
        <v>0</v>
      </c>
    </row>
    <row r="34" spans="1:5" x14ac:dyDescent="0.25">
      <c r="A34" s="34"/>
      <c r="B34" s="34"/>
      <c r="C34" s="34"/>
      <c r="D34" s="49"/>
      <c r="E34" s="44">
        <f>(B34*C34*D34)/$B$5</f>
        <v>0</v>
      </c>
    </row>
    <row r="35" spans="1:5" x14ac:dyDescent="0.25">
      <c r="A35" s="34"/>
      <c r="B35" s="34"/>
      <c r="C35" s="34"/>
      <c r="D35" s="49"/>
      <c r="E35" s="44">
        <f>(B35*C35*D35)/$B$5</f>
        <v>0</v>
      </c>
    </row>
    <row r="36" spans="1:5" s="18" customFormat="1" x14ac:dyDescent="0.25">
      <c r="A36" s="32" t="s">
        <v>53</v>
      </c>
      <c r="B36" s="32"/>
      <c r="C36" s="32"/>
      <c r="D36" s="32"/>
      <c r="E36" s="35">
        <f>SUM(E33:E35)</f>
        <v>0</v>
      </c>
    </row>
    <row r="38" spans="1:5" x14ac:dyDescent="0.25">
      <c r="A38" s="30" t="s">
        <v>54</v>
      </c>
      <c r="B38" s="30"/>
      <c r="C38" s="30"/>
      <c r="D38" s="30"/>
      <c r="E38" s="43" t="s">
        <v>55</v>
      </c>
    </row>
    <row r="39" spans="1:5" ht="26.4" x14ac:dyDescent="0.25">
      <c r="A39" s="31" t="s">
        <v>56</v>
      </c>
      <c r="B39" s="41" t="s">
        <v>47</v>
      </c>
      <c r="C39" s="41" t="s">
        <v>48</v>
      </c>
      <c r="D39" s="41" t="s">
        <v>49</v>
      </c>
      <c r="E39" s="31" t="s">
        <v>50</v>
      </c>
    </row>
    <row r="40" spans="1:5" x14ac:dyDescent="0.25">
      <c r="A40" s="33" t="s">
        <v>57</v>
      </c>
      <c r="B40" s="33">
        <v>2</v>
      </c>
      <c r="C40" s="33">
        <v>6</v>
      </c>
      <c r="D40" s="47">
        <v>1</v>
      </c>
      <c r="E40" s="39">
        <f>(B40*C40*D40)/$B$5</f>
        <v>1</v>
      </c>
    </row>
    <row r="41" spans="1:5" x14ac:dyDescent="0.25">
      <c r="A41" s="34"/>
      <c r="B41" s="34"/>
      <c r="C41" s="34"/>
      <c r="D41" s="49"/>
      <c r="E41" s="44">
        <f>(B41*C41*D41)/$B$5</f>
        <v>0</v>
      </c>
    </row>
    <row r="42" spans="1:5" x14ac:dyDescent="0.25">
      <c r="A42" s="34"/>
      <c r="B42" s="34"/>
      <c r="C42" s="34"/>
      <c r="D42" s="49"/>
      <c r="E42" s="44">
        <f>(B42*C42*D42)/$B$5</f>
        <v>0</v>
      </c>
    </row>
    <row r="43" spans="1:5" x14ac:dyDescent="0.25">
      <c r="A43" s="34"/>
      <c r="B43" s="34"/>
      <c r="C43" s="34"/>
      <c r="D43" s="49"/>
      <c r="E43" s="44">
        <f>(B43*C43*D43)/$B$5</f>
        <v>0</v>
      </c>
    </row>
    <row r="44" spans="1:5" s="18" customFormat="1" x14ac:dyDescent="0.25">
      <c r="A44" s="32" t="s">
        <v>53</v>
      </c>
      <c r="B44" s="32"/>
      <c r="C44" s="32"/>
      <c r="D44" s="32"/>
      <c r="E44" s="35">
        <f>SUM(E41:E43)</f>
        <v>0</v>
      </c>
    </row>
    <row r="46" spans="1:5" x14ac:dyDescent="0.25">
      <c r="A46" s="30" t="s">
        <v>54</v>
      </c>
      <c r="B46" s="30"/>
      <c r="C46" s="30"/>
      <c r="D46" s="30"/>
      <c r="E46" s="43" t="s">
        <v>55</v>
      </c>
    </row>
    <row r="47" spans="1:5" ht="26.4" x14ac:dyDescent="0.25">
      <c r="A47" s="31" t="s">
        <v>56</v>
      </c>
      <c r="B47" s="41" t="s">
        <v>47</v>
      </c>
      <c r="C47" s="41" t="s">
        <v>48</v>
      </c>
      <c r="D47" s="41" t="s">
        <v>49</v>
      </c>
      <c r="E47" s="31" t="s">
        <v>50</v>
      </c>
    </row>
    <row r="48" spans="1:5" x14ac:dyDescent="0.25">
      <c r="A48" s="33" t="s">
        <v>57</v>
      </c>
      <c r="B48" s="33">
        <v>2</v>
      </c>
      <c r="C48" s="33">
        <v>6</v>
      </c>
      <c r="D48" s="47">
        <v>1</v>
      </c>
      <c r="E48" s="39">
        <f>(B48*C48*D48)/$B$5</f>
        <v>1</v>
      </c>
    </row>
    <row r="49" spans="1:5" x14ac:dyDescent="0.25">
      <c r="A49" s="34"/>
      <c r="B49" s="34"/>
      <c r="C49" s="34"/>
      <c r="D49" s="49"/>
      <c r="E49" s="44">
        <f>(B49*C49*D49)/$B$5</f>
        <v>0</v>
      </c>
    </row>
    <row r="50" spans="1:5" x14ac:dyDescent="0.25">
      <c r="A50" s="34"/>
      <c r="B50" s="34"/>
      <c r="C50" s="34"/>
      <c r="D50" s="49"/>
      <c r="E50" s="44">
        <f>(B50*C50*D50)/$B$5</f>
        <v>0</v>
      </c>
    </row>
    <row r="51" spans="1:5" x14ac:dyDescent="0.25">
      <c r="A51" s="34"/>
      <c r="B51" s="34"/>
      <c r="C51" s="34"/>
      <c r="D51" s="49"/>
      <c r="E51" s="44">
        <f>(B51*C51*D51)/$B$5</f>
        <v>0</v>
      </c>
    </row>
    <row r="52" spans="1:5" s="18" customFormat="1" x14ac:dyDescent="0.25">
      <c r="A52" s="32" t="s">
        <v>53</v>
      </c>
      <c r="B52" s="32"/>
      <c r="C52" s="32"/>
      <c r="D52" s="32"/>
      <c r="E52" s="35">
        <f>E20+E28+E36</f>
        <v>2.7749999999999999</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0ea7d17-5e86-4947-ba5c-c509add01b73">
      <Terms xmlns="http://schemas.microsoft.com/office/infopath/2007/PartnerControls"/>
    </lcf76f155ced4ddcb4097134ff3c332f>
    <TaxCatchAll xmlns="3b5de7a6-99cc-4493-84b3-4c9bfc13d49d" xsi:nil="true"/>
    <SharedWithUsers xmlns="3b5de7a6-99cc-4493-84b3-4c9bfc13d49d">
      <UserInfo>
        <DisplayName>Jennifer Moses</DisplayName>
        <AccountId>17948</AccountId>
        <AccountType/>
      </UserInfo>
      <UserInfo>
        <DisplayName>Stephanie Flatten</DisplayName>
        <AccountId>34654</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55FC40910A97499718379A011D6F9E" ma:contentTypeVersion="18" ma:contentTypeDescription="Create a new document." ma:contentTypeScope="" ma:versionID="80226727f6eea9b09b9710ae2f59d051">
  <xsd:schema xmlns:xsd="http://www.w3.org/2001/XMLSchema" xmlns:xs="http://www.w3.org/2001/XMLSchema" xmlns:p="http://schemas.microsoft.com/office/2006/metadata/properties" xmlns:ns2="80ea7d17-5e86-4947-ba5c-c509add01b73" xmlns:ns3="3b5de7a6-99cc-4493-84b3-4c9bfc13d49d" targetNamespace="http://schemas.microsoft.com/office/2006/metadata/properties" ma:root="true" ma:fieldsID="27398c9e5d4a52133b5f8434f79c48fd" ns2:_="" ns3:_="">
    <xsd:import namespace="80ea7d17-5e86-4947-ba5c-c509add01b73"/>
    <xsd:import namespace="3b5de7a6-99cc-4493-84b3-4c9bfc13d49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a7d17-5e86-4947-ba5c-c509add01b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d9edf89-136b-452d-ae93-cff7665ed62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b5de7a6-99cc-4493-84b3-4c9bfc13d49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62630a6-4b73-48d2-90a7-3221b92a4fe0}" ma:internalName="TaxCatchAll" ma:showField="CatchAllData" ma:web="3b5de7a6-99cc-4493-84b3-4c9bfc13d49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A2362-62F4-4420-8DF3-56A71FFB1DEC}">
  <ds:schemaRefs>
    <ds:schemaRef ds:uri="http://schemas.microsoft.com/sharepoint/v3/contenttype/forms"/>
  </ds:schemaRefs>
</ds:datastoreItem>
</file>

<file path=customXml/itemProps2.xml><?xml version="1.0" encoding="utf-8"?>
<ds:datastoreItem xmlns:ds="http://schemas.openxmlformats.org/officeDocument/2006/customXml" ds:itemID="{A9341AEB-B28E-49AB-8725-24FAD4BBA65A}">
  <ds:schemaRefs>
    <ds:schemaRef ds:uri="http://schemas.microsoft.com/office/2006/metadata/properties"/>
    <ds:schemaRef ds:uri="http://schemas.microsoft.com/office/infopath/2007/PartnerControls"/>
    <ds:schemaRef ds:uri="80ea7d17-5e86-4947-ba5c-c509add01b73"/>
    <ds:schemaRef ds:uri="3b5de7a6-99cc-4493-84b3-4c9bfc13d49d"/>
  </ds:schemaRefs>
</ds:datastoreItem>
</file>

<file path=customXml/itemProps3.xml><?xml version="1.0" encoding="utf-8"?>
<ds:datastoreItem xmlns:ds="http://schemas.openxmlformats.org/officeDocument/2006/customXml" ds:itemID="{5C21F0DC-82C1-446D-B5F2-C57ACB88F8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ea7d17-5e86-4947-ba5c-c509add01b73"/>
    <ds:schemaRef ds:uri="3b5de7a6-99cc-4493-84b3-4c9bfc13d4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Deaton, Teresa</cp:lastModifiedBy>
  <cp:revision/>
  <dcterms:created xsi:type="dcterms:W3CDTF">2008-11-12T18:12:47Z</dcterms:created>
  <dcterms:modified xsi:type="dcterms:W3CDTF">2024-05-14T18:35:23Z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cf76f155ced4ddcb4097134ff3c332f">
    <vt:lpwstr/>
  </property>
  <property fmtid="{D5CDD505-2E9C-101B-9397-08002B2CF9AE}" pid="3" name="TaxCatchAll">
    <vt:lpwstr/>
  </property>
  <property fmtid="{D5CDD505-2E9C-101B-9397-08002B2CF9AE}" pid="4" name="MediaServiceImageTags">
    <vt:lpwstr/>
  </property>
  <property fmtid="{D5CDD505-2E9C-101B-9397-08002B2CF9AE}" pid="5" name="ContentTypeId">
    <vt:lpwstr>0x010100D955FC40910A97499718379A011D6F9E</vt:lpwstr>
  </property>
</Properties>
</file>